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2995" windowHeight="118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0" i="1"/>
  <c r="D29"/>
  <c r="D31" s="1"/>
  <c r="D28"/>
  <c r="D27"/>
  <c r="B31"/>
  <c r="B30"/>
  <c r="B28"/>
  <c r="B27"/>
  <c r="B29"/>
  <c r="D25"/>
  <c r="D23"/>
  <c r="D21"/>
  <c r="D19"/>
  <c r="B25"/>
  <c r="B23"/>
  <c r="B21"/>
  <c r="B19"/>
  <c r="F18"/>
  <c r="F19"/>
  <c r="F20"/>
  <c r="F21"/>
  <c r="F22"/>
  <c r="F23"/>
  <c r="F24"/>
  <c r="F25"/>
  <c r="F26"/>
  <c r="F27"/>
  <c r="F28"/>
  <c r="F29"/>
  <c r="F30"/>
  <c r="F31"/>
  <c r="F32"/>
  <c r="F33"/>
  <c r="F17"/>
  <c r="D33"/>
  <c r="D32"/>
  <c r="D26"/>
  <c r="D24"/>
  <c r="D22"/>
  <c r="D20"/>
  <c r="D18"/>
  <c r="D17"/>
  <c r="D16"/>
  <c r="B33"/>
  <c r="B32"/>
  <c r="B26"/>
  <c r="B24"/>
  <c r="B22"/>
  <c r="B20"/>
  <c r="B18"/>
  <c r="B17"/>
  <c r="B16"/>
  <c r="F5"/>
  <c r="G5"/>
  <c r="F6"/>
  <c r="G6"/>
  <c r="F7"/>
  <c r="G7"/>
  <c r="F8"/>
  <c r="G8"/>
  <c r="F9"/>
  <c r="G9"/>
  <c r="F10"/>
  <c r="G10"/>
  <c r="F11"/>
  <c r="G11"/>
  <c r="F12"/>
  <c r="G12"/>
  <c r="G4"/>
  <c r="F4"/>
</calcChain>
</file>

<file path=xl/sharedStrings.xml><?xml version="1.0" encoding="utf-8"?>
<sst xmlns="http://schemas.openxmlformats.org/spreadsheetml/2006/main" count="8" uniqueCount="7">
  <si>
    <t>*  NARY \JDAY @</t>
  </si>
  <si>
    <t>*  Disch (cfs)</t>
  </si>
  <si>
    <t>ET (feet)</t>
  </si>
  <si>
    <t>ET(feet)</t>
  </si>
  <si>
    <t>NARY</t>
  </si>
  <si>
    <t>low</t>
  </si>
  <si>
    <t>high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</si>
</sst>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Sheet1!$A$16:$A$33</c:f>
              <c:numCache>
                <c:formatCode>General</c:formatCode>
                <c:ptCount val="18"/>
                <c:pt idx="0">
                  <c:v>0</c:v>
                </c:pt>
                <c:pt idx="1">
                  <c:v>50000</c:v>
                </c:pt>
                <c:pt idx="2">
                  <c:v>100000</c:v>
                </c:pt>
                <c:pt idx="3">
                  <c:v>150000</c:v>
                </c:pt>
                <c:pt idx="4">
                  <c:v>200000</c:v>
                </c:pt>
                <c:pt idx="5">
                  <c:v>250000</c:v>
                </c:pt>
                <c:pt idx="6">
                  <c:v>300000</c:v>
                </c:pt>
                <c:pt idx="7">
                  <c:v>350000</c:v>
                </c:pt>
                <c:pt idx="8">
                  <c:v>400000</c:v>
                </c:pt>
                <c:pt idx="9">
                  <c:v>450000</c:v>
                </c:pt>
                <c:pt idx="10">
                  <c:v>500000</c:v>
                </c:pt>
                <c:pt idx="11">
                  <c:v>550000</c:v>
                </c:pt>
                <c:pt idx="12">
                  <c:v>600000</c:v>
                </c:pt>
                <c:pt idx="13">
                  <c:v>650000</c:v>
                </c:pt>
                <c:pt idx="14">
                  <c:v>700000</c:v>
                </c:pt>
                <c:pt idx="15">
                  <c:v>750000</c:v>
                </c:pt>
                <c:pt idx="16">
                  <c:v>800000</c:v>
                </c:pt>
                <c:pt idx="17">
                  <c:v>999999</c:v>
                </c:pt>
              </c:numCache>
            </c:numRef>
          </c:cat>
          <c:val>
            <c:numRef>
              <c:f>Sheet1!$C$16:$C$33</c:f>
              <c:numCache>
                <c:formatCode>General</c:formatCode>
                <c:ptCount val="18"/>
                <c:pt idx="0">
                  <c:v>263.43</c:v>
                </c:pt>
                <c:pt idx="1">
                  <c:v>263.93</c:v>
                </c:pt>
                <c:pt idx="2">
                  <c:v>264.52</c:v>
                </c:pt>
                <c:pt idx="3">
                  <c:v>265.22000000000003</c:v>
                </c:pt>
                <c:pt idx="4">
                  <c:v>266.01</c:v>
                </c:pt>
                <c:pt idx="5">
                  <c:v>266.91000000000003</c:v>
                </c:pt>
                <c:pt idx="6">
                  <c:v>267.89999999999998</c:v>
                </c:pt>
                <c:pt idx="7">
                  <c:v>269</c:v>
                </c:pt>
                <c:pt idx="8">
                  <c:v>270.19</c:v>
                </c:pt>
                <c:pt idx="9">
                  <c:v>271.49</c:v>
                </c:pt>
                <c:pt idx="10">
                  <c:v>272.88</c:v>
                </c:pt>
                <c:pt idx="11">
                  <c:v>274.38</c:v>
                </c:pt>
                <c:pt idx="12">
                  <c:v>275.97000000000003</c:v>
                </c:pt>
                <c:pt idx="13">
                  <c:v>277.67</c:v>
                </c:pt>
                <c:pt idx="14">
                  <c:v>279.45999999999998</c:v>
                </c:pt>
                <c:pt idx="15">
                  <c:v>281.36</c:v>
                </c:pt>
                <c:pt idx="16">
                  <c:v>283.35000000000002</c:v>
                </c:pt>
                <c:pt idx="17">
                  <c:v>283.35000000000002</c:v>
                </c:pt>
              </c:numCache>
            </c:numRef>
          </c:val>
        </c:ser>
        <c:ser>
          <c:idx val="1"/>
          <c:order val="1"/>
          <c:tx>
            <c:v>low</c:v>
          </c:tx>
          <c:marker>
            <c:symbol val="none"/>
          </c:marker>
          <c:cat>
            <c:numRef>
              <c:f>Sheet1!$A$16:$A$33</c:f>
              <c:numCache>
                <c:formatCode>General</c:formatCode>
                <c:ptCount val="18"/>
                <c:pt idx="0">
                  <c:v>0</c:v>
                </c:pt>
                <c:pt idx="1">
                  <c:v>50000</c:v>
                </c:pt>
                <c:pt idx="2">
                  <c:v>100000</c:v>
                </c:pt>
                <c:pt idx="3">
                  <c:v>150000</c:v>
                </c:pt>
                <c:pt idx="4">
                  <c:v>200000</c:v>
                </c:pt>
                <c:pt idx="5">
                  <c:v>250000</c:v>
                </c:pt>
                <c:pt idx="6">
                  <c:v>300000</c:v>
                </c:pt>
                <c:pt idx="7">
                  <c:v>350000</c:v>
                </c:pt>
                <c:pt idx="8">
                  <c:v>400000</c:v>
                </c:pt>
                <c:pt idx="9">
                  <c:v>450000</c:v>
                </c:pt>
                <c:pt idx="10">
                  <c:v>500000</c:v>
                </c:pt>
                <c:pt idx="11">
                  <c:v>550000</c:v>
                </c:pt>
                <c:pt idx="12">
                  <c:v>600000</c:v>
                </c:pt>
                <c:pt idx="13">
                  <c:v>650000</c:v>
                </c:pt>
                <c:pt idx="14">
                  <c:v>700000</c:v>
                </c:pt>
                <c:pt idx="15">
                  <c:v>750000</c:v>
                </c:pt>
                <c:pt idx="16">
                  <c:v>800000</c:v>
                </c:pt>
                <c:pt idx="17">
                  <c:v>999999</c:v>
                </c:pt>
              </c:numCache>
            </c:numRef>
          </c:cat>
          <c:val>
            <c:numRef>
              <c:f>Sheet1!$B$16:$B$33</c:f>
              <c:numCache>
                <c:formatCode>General</c:formatCode>
                <c:ptCount val="18"/>
                <c:pt idx="0">
                  <c:v>257.93</c:v>
                </c:pt>
                <c:pt idx="1">
                  <c:v>258.33</c:v>
                </c:pt>
                <c:pt idx="2">
                  <c:v>259.77</c:v>
                </c:pt>
                <c:pt idx="3">
                  <c:v>261.64</c:v>
                </c:pt>
                <c:pt idx="4">
                  <c:v>263.51</c:v>
                </c:pt>
                <c:pt idx="5" formatCode="0.00">
                  <c:v>265.005</c:v>
                </c:pt>
                <c:pt idx="6">
                  <c:v>266.5</c:v>
                </c:pt>
                <c:pt idx="7" formatCode="0.00">
                  <c:v>267.84500000000003</c:v>
                </c:pt>
                <c:pt idx="8">
                  <c:v>269.19</c:v>
                </c:pt>
                <c:pt idx="9" formatCode="0.00">
                  <c:v>270.53499999999997</c:v>
                </c:pt>
                <c:pt idx="10">
                  <c:v>271.88</c:v>
                </c:pt>
                <c:pt idx="11" formatCode="0.00">
                  <c:v>273.79166666666669</c:v>
                </c:pt>
                <c:pt idx="12" formatCode="0.0">
                  <c:v>275.70333333333332</c:v>
                </c:pt>
                <c:pt idx="13" formatCode="0.00">
                  <c:v>277.61500000000001</c:v>
                </c:pt>
                <c:pt idx="14" formatCode="0.00">
                  <c:v>279.5266666666667</c:v>
                </c:pt>
                <c:pt idx="15" formatCode="0.00">
                  <c:v>281.43833333333333</c:v>
                </c:pt>
                <c:pt idx="16">
                  <c:v>283.35000000000002</c:v>
                </c:pt>
                <c:pt idx="17">
                  <c:v>283.35000000000002</c:v>
                </c:pt>
              </c:numCache>
            </c:numRef>
          </c:val>
        </c:ser>
        <c:ser>
          <c:idx val="2"/>
          <c:order val="2"/>
          <c:tx>
            <c:v>high</c:v>
          </c:tx>
          <c:marker>
            <c:symbol val="none"/>
          </c:marker>
          <c:cat>
            <c:numRef>
              <c:f>Sheet1!$A$16:$A$33</c:f>
              <c:numCache>
                <c:formatCode>General</c:formatCode>
                <c:ptCount val="18"/>
                <c:pt idx="0">
                  <c:v>0</c:v>
                </c:pt>
                <c:pt idx="1">
                  <c:v>50000</c:v>
                </c:pt>
                <c:pt idx="2">
                  <c:v>100000</c:v>
                </c:pt>
                <c:pt idx="3">
                  <c:v>150000</c:v>
                </c:pt>
                <c:pt idx="4">
                  <c:v>200000</c:v>
                </c:pt>
                <c:pt idx="5">
                  <c:v>250000</c:v>
                </c:pt>
                <c:pt idx="6">
                  <c:v>300000</c:v>
                </c:pt>
                <c:pt idx="7">
                  <c:v>350000</c:v>
                </c:pt>
                <c:pt idx="8">
                  <c:v>400000</c:v>
                </c:pt>
                <c:pt idx="9">
                  <c:v>450000</c:v>
                </c:pt>
                <c:pt idx="10">
                  <c:v>500000</c:v>
                </c:pt>
                <c:pt idx="11">
                  <c:v>550000</c:v>
                </c:pt>
                <c:pt idx="12">
                  <c:v>600000</c:v>
                </c:pt>
                <c:pt idx="13">
                  <c:v>650000</c:v>
                </c:pt>
                <c:pt idx="14">
                  <c:v>700000</c:v>
                </c:pt>
                <c:pt idx="15">
                  <c:v>750000</c:v>
                </c:pt>
                <c:pt idx="16">
                  <c:v>800000</c:v>
                </c:pt>
                <c:pt idx="17">
                  <c:v>999999</c:v>
                </c:pt>
              </c:numCache>
            </c:numRef>
          </c:cat>
          <c:val>
            <c:numRef>
              <c:f>Sheet1!$D$16:$D$33</c:f>
              <c:numCache>
                <c:formatCode>General</c:formatCode>
                <c:ptCount val="18"/>
                <c:pt idx="0">
                  <c:v>267.93</c:v>
                </c:pt>
                <c:pt idx="1">
                  <c:v>268.23</c:v>
                </c:pt>
                <c:pt idx="2">
                  <c:v>268.46999999999997</c:v>
                </c:pt>
                <c:pt idx="3">
                  <c:v>268.93999999999994</c:v>
                </c:pt>
                <c:pt idx="4">
                  <c:v>269.40999999999997</c:v>
                </c:pt>
                <c:pt idx="5" formatCode="0.00">
                  <c:v>270.20499999999998</c:v>
                </c:pt>
                <c:pt idx="6">
                  <c:v>271</c:v>
                </c:pt>
                <c:pt idx="7" formatCode="0.00">
                  <c:v>271.94499999999999</c:v>
                </c:pt>
                <c:pt idx="8">
                  <c:v>272.89</c:v>
                </c:pt>
                <c:pt idx="9" formatCode="0.00">
                  <c:v>273.73500000000001</c:v>
                </c:pt>
                <c:pt idx="10">
                  <c:v>274.58</c:v>
                </c:pt>
                <c:pt idx="11" formatCode="0.00">
                  <c:v>276.04166666666669</c:v>
                </c:pt>
                <c:pt idx="12" formatCode="0.0">
                  <c:v>277.50333333333333</c:v>
                </c:pt>
                <c:pt idx="13" formatCode="0.00">
                  <c:v>278.96500000000003</c:v>
                </c:pt>
                <c:pt idx="14" formatCode="0.00">
                  <c:v>280.42666666666668</c:v>
                </c:pt>
                <c:pt idx="15" formatCode="0.00">
                  <c:v>281.88833333333338</c:v>
                </c:pt>
                <c:pt idx="16">
                  <c:v>283.35000000000002</c:v>
                </c:pt>
                <c:pt idx="17">
                  <c:v>283.35000000000002</c:v>
                </c:pt>
              </c:numCache>
            </c:numRef>
          </c:val>
        </c:ser>
        <c:marker val="1"/>
        <c:axId val="252708736"/>
        <c:axId val="252710272"/>
      </c:lineChart>
      <c:catAx>
        <c:axId val="252708736"/>
        <c:scaling>
          <c:orientation val="minMax"/>
        </c:scaling>
        <c:axPos val="b"/>
        <c:numFmt formatCode="General" sourceLinked="1"/>
        <c:tickLblPos val="nextTo"/>
        <c:crossAx val="252710272"/>
        <c:crosses val="autoZero"/>
        <c:auto val="1"/>
        <c:lblAlgn val="ctr"/>
        <c:lblOffset val="100"/>
      </c:catAx>
      <c:valAx>
        <c:axId val="252710272"/>
        <c:scaling>
          <c:orientation val="minMax"/>
        </c:scaling>
        <c:axPos val="l"/>
        <c:majorGridlines/>
        <c:numFmt formatCode="General" sourceLinked="1"/>
        <c:tickLblPos val="nextTo"/>
        <c:crossAx val="2527087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1"/>
          <c:order val="0"/>
          <c:tx>
            <c:strRef>
              <c:f>Sheet1!$B$2:$B$3</c:f>
              <c:strCache>
                <c:ptCount val="1"/>
                <c:pt idx="0">
                  <c:v>258 ET (feet)</c:v>
                </c:pt>
              </c:strCache>
            </c:strRef>
          </c:tx>
          <c:marker>
            <c:symbol val="none"/>
          </c:marker>
          <c:cat>
            <c:numRef>
              <c:f>Sheet1!$A$4:$A$12</c:f>
              <c:numCache>
                <c:formatCode>General</c:formatCode>
                <c:ptCount val="9"/>
                <c:pt idx="0">
                  <c:v>0</c:v>
                </c:pt>
                <c:pt idx="1">
                  <c:v>50000</c:v>
                </c:pt>
                <c:pt idx="2">
                  <c:v>100000</c:v>
                </c:pt>
                <c:pt idx="3">
                  <c:v>200000</c:v>
                </c:pt>
                <c:pt idx="4">
                  <c:v>300000</c:v>
                </c:pt>
                <c:pt idx="5">
                  <c:v>400000</c:v>
                </c:pt>
                <c:pt idx="6">
                  <c:v>500000</c:v>
                </c:pt>
                <c:pt idx="7">
                  <c:v>800000</c:v>
                </c:pt>
                <c:pt idx="8">
                  <c:v>999999</c:v>
                </c:pt>
              </c:numCache>
            </c:numRef>
          </c:cat>
          <c:val>
            <c:numRef>
              <c:f>Sheet1!$B$4:$B$12</c:f>
              <c:numCache>
                <c:formatCode>General</c:formatCode>
                <c:ptCount val="9"/>
                <c:pt idx="0">
                  <c:v>258</c:v>
                </c:pt>
                <c:pt idx="1">
                  <c:v>258.39999999999998</c:v>
                </c:pt>
                <c:pt idx="2">
                  <c:v>260</c:v>
                </c:pt>
                <c:pt idx="3">
                  <c:v>264</c:v>
                </c:pt>
                <c:pt idx="4">
                  <c:v>267</c:v>
                </c:pt>
                <c:pt idx="5">
                  <c:v>269.5</c:v>
                </c:pt>
                <c:pt idx="6">
                  <c:v>272</c:v>
                </c:pt>
                <c:pt idx="7">
                  <c:v>278.39999999999998</c:v>
                </c:pt>
                <c:pt idx="8">
                  <c:v>278.39999999999998</c:v>
                </c:pt>
              </c:numCache>
            </c:numRef>
          </c:val>
        </c:ser>
        <c:ser>
          <c:idx val="2"/>
          <c:order val="1"/>
          <c:tx>
            <c:strRef>
              <c:f>Sheet1!$C$2:$C$3</c:f>
              <c:strCache>
                <c:ptCount val="1"/>
                <c:pt idx="0">
                  <c:v>263.5 ET(feet)</c:v>
                </c:pt>
              </c:strCache>
            </c:strRef>
          </c:tx>
          <c:marker>
            <c:symbol val="none"/>
          </c:marker>
          <c:cat>
            <c:numRef>
              <c:f>Sheet1!$A$4:$A$12</c:f>
              <c:numCache>
                <c:formatCode>General</c:formatCode>
                <c:ptCount val="9"/>
                <c:pt idx="0">
                  <c:v>0</c:v>
                </c:pt>
                <c:pt idx="1">
                  <c:v>50000</c:v>
                </c:pt>
                <c:pt idx="2">
                  <c:v>100000</c:v>
                </c:pt>
                <c:pt idx="3">
                  <c:v>200000</c:v>
                </c:pt>
                <c:pt idx="4">
                  <c:v>300000</c:v>
                </c:pt>
                <c:pt idx="5">
                  <c:v>400000</c:v>
                </c:pt>
                <c:pt idx="6">
                  <c:v>500000</c:v>
                </c:pt>
                <c:pt idx="7">
                  <c:v>800000</c:v>
                </c:pt>
                <c:pt idx="8">
                  <c:v>999999</c:v>
                </c:pt>
              </c:numCache>
            </c:numRef>
          </c:cat>
          <c:val>
            <c:numRef>
              <c:f>Sheet1!$C$4:$C$12</c:f>
              <c:numCache>
                <c:formatCode>General</c:formatCode>
                <c:ptCount val="9"/>
                <c:pt idx="0">
                  <c:v>263.5</c:v>
                </c:pt>
                <c:pt idx="1">
                  <c:v>264</c:v>
                </c:pt>
                <c:pt idx="2">
                  <c:v>264.75</c:v>
                </c:pt>
                <c:pt idx="3">
                  <c:v>266.5</c:v>
                </c:pt>
                <c:pt idx="4">
                  <c:v>268.39999999999998</c:v>
                </c:pt>
                <c:pt idx="5">
                  <c:v>270.5</c:v>
                </c:pt>
                <c:pt idx="6">
                  <c:v>273</c:v>
                </c:pt>
                <c:pt idx="7">
                  <c:v>278.39999999999998</c:v>
                </c:pt>
                <c:pt idx="8">
                  <c:v>278.39999999999998</c:v>
                </c:pt>
              </c:numCache>
            </c:numRef>
          </c:val>
        </c:ser>
        <c:ser>
          <c:idx val="3"/>
          <c:order val="2"/>
          <c:tx>
            <c:strRef>
              <c:f>Sheet1!$D$2:$D$3</c:f>
              <c:strCache>
                <c:ptCount val="1"/>
                <c:pt idx="0">
                  <c:v>268 ET(feet)</c:v>
                </c:pt>
              </c:strCache>
            </c:strRef>
          </c:tx>
          <c:marker>
            <c:symbol val="none"/>
          </c:marker>
          <c:cat>
            <c:numRef>
              <c:f>Sheet1!$A$4:$A$12</c:f>
              <c:numCache>
                <c:formatCode>General</c:formatCode>
                <c:ptCount val="9"/>
                <c:pt idx="0">
                  <c:v>0</c:v>
                </c:pt>
                <c:pt idx="1">
                  <c:v>50000</c:v>
                </c:pt>
                <c:pt idx="2">
                  <c:v>100000</c:v>
                </c:pt>
                <c:pt idx="3">
                  <c:v>200000</c:v>
                </c:pt>
                <c:pt idx="4">
                  <c:v>300000</c:v>
                </c:pt>
                <c:pt idx="5">
                  <c:v>400000</c:v>
                </c:pt>
                <c:pt idx="6">
                  <c:v>500000</c:v>
                </c:pt>
                <c:pt idx="7">
                  <c:v>800000</c:v>
                </c:pt>
                <c:pt idx="8">
                  <c:v>999999</c:v>
                </c:pt>
              </c:numCache>
            </c:numRef>
          </c:cat>
          <c:val>
            <c:numRef>
              <c:f>Sheet1!$D$4:$D$12</c:f>
              <c:numCache>
                <c:formatCode>General</c:formatCode>
                <c:ptCount val="9"/>
                <c:pt idx="0">
                  <c:v>268</c:v>
                </c:pt>
                <c:pt idx="1">
                  <c:v>268.3</c:v>
                </c:pt>
                <c:pt idx="2">
                  <c:v>268.7</c:v>
                </c:pt>
                <c:pt idx="3">
                  <c:v>269.89999999999998</c:v>
                </c:pt>
                <c:pt idx="4">
                  <c:v>271.5</c:v>
                </c:pt>
                <c:pt idx="5">
                  <c:v>273.2</c:v>
                </c:pt>
                <c:pt idx="6">
                  <c:v>274.7</c:v>
                </c:pt>
                <c:pt idx="7">
                  <c:v>278.39999999999998</c:v>
                </c:pt>
                <c:pt idx="8">
                  <c:v>278.39999999999998</c:v>
                </c:pt>
              </c:numCache>
            </c:numRef>
          </c:val>
        </c:ser>
        <c:marker val="1"/>
        <c:axId val="252744064"/>
        <c:axId val="252745600"/>
      </c:lineChart>
      <c:catAx>
        <c:axId val="252744064"/>
        <c:scaling>
          <c:orientation val="minMax"/>
        </c:scaling>
        <c:axPos val="b"/>
        <c:numFmt formatCode="General" sourceLinked="1"/>
        <c:tickLblPos val="nextTo"/>
        <c:crossAx val="252745600"/>
        <c:crosses val="autoZero"/>
        <c:auto val="1"/>
        <c:lblAlgn val="ctr"/>
        <c:lblOffset val="100"/>
        <c:tickMarkSkip val="1"/>
      </c:catAx>
      <c:valAx>
        <c:axId val="252745600"/>
        <c:scaling>
          <c:orientation val="minMax"/>
        </c:scaling>
        <c:axPos val="l"/>
        <c:majorGridlines/>
        <c:numFmt formatCode="General" sourceLinked="1"/>
        <c:tickLblPos val="nextTo"/>
        <c:crossAx val="2527440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476250</xdr:colOff>
      <xdr:row>17</xdr:row>
      <xdr:rowOff>95249</xdr:rowOff>
    </xdr:from>
    <xdr:to>
      <xdr:col>19</xdr:col>
      <xdr:colOff>590550</xdr:colOff>
      <xdr:row>35</xdr:row>
      <xdr:rowOff>104774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438149</xdr:colOff>
      <xdr:row>1</xdr:row>
      <xdr:rowOff>19050</xdr:rowOff>
    </xdr:from>
    <xdr:to>
      <xdr:col>20</xdr:col>
      <xdr:colOff>295274</xdr:colOff>
      <xdr:row>15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33"/>
  <sheetViews>
    <sheetView tabSelected="1" workbookViewId="0">
      <selection activeCell="D28" sqref="D28"/>
    </sheetView>
  </sheetViews>
  <sheetFormatPr defaultRowHeight="15"/>
  <cols>
    <col min="1" max="1" width="15.140625" customWidth="1"/>
  </cols>
  <sheetData>
    <row r="2" spans="1:7">
      <c r="A2" t="s">
        <v>0</v>
      </c>
      <c r="B2">
        <v>258</v>
      </c>
      <c r="C2">
        <v>263.5</v>
      </c>
      <c r="D2">
        <v>268</v>
      </c>
    </row>
    <row r="3" spans="1:7">
      <c r="A3" t="s">
        <v>1</v>
      </c>
      <c r="B3" t="s">
        <v>2</v>
      </c>
      <c r="C3" t="s">
        <v>3</v>
      </c>
      <c r="D3" t="s">
        <v>3</v>
      </c>
      <c r="F3" t="s">
        <v>5</v>
      </c>
      <c r="G3" t="s">
        <v>6</v>
      </c>
    </row>
    <row r="4" spans="1:7">
      <c r="A4">
        <v>0</v>
      </c>
      <c r="B4">
        <v>258</v>
      </c>
      <c r="C4">
        <v>263.5</v>
      </c>
      <c r="D4">
        <v>268</v>
      </c>
      <c r="F4">
        <f>B4-C4</f>
        <v>-5.5</v>
      </c>
      <c r="G4">
        <f>D4-C4</f>
        <v>4.5</v>
      </c>
    </row>
    <row r="5" spans="1:7">
      <c r="A5">
        <v>50000</v>
      </c>
      <c r="B5">
        <v>258.39999999999998</v>
      </c>
      <c r="C5">
        <v>264</v>
      </c>
      <c r="D5">
        <v>268.3</v>
      </c>
      <c r="F5">
        <f t="shared" ref="F5:F12" si="0">B5-C5</f>
        <v>-5.6000000000000227</v>
      </c>
      <c r="G5">
        <f t="shared" ref="G5:G12" si="1">D5-C5</f>
        <v>4.3000000000000114</v>
      </c>
    </row>
    <row r="6" spans="1:7">
      <c r="A6">
        <v>100000</v>
      </c>
      <c r="B6">
        <v>260</v>
      </c>
      <c r="C6">
        <v>264.75</v>
      </c>
      <c r="D6">
        <v>268.7</v>
      </c>
      <c r="F6">
        <f t="shared" si="0"/>
        <v>-4.75</v>
      </c>
      <c r="G6">
        <f t="shared" si="1"/>
        <v>3.9499999999999886</v>
      </c>
    </row>
    <row r="7" spans="1:7">
      <c r="A7">
        <v>200000</v>
      </c>
      <c r="B7">
        <v>264</v>
      </c>
      <c r="C7">
        <v>266.5</v>
      </c>
      <c r="D7">
        <v>269.89999999999998</v>
      </c>
      <c r="F7">
        <f t="shared" si="0"/>
        <v>-2.5</v>
      </c>
      <c r="G7">
        <f t="shared" si="1"/>
        <v>3.3999999999999773</v>
      </c>
    </row>
    <row r="8" spans="1:7">
      <c r="A8">
        <v>300000</v>
      </c>
      <c r="B8">
        <v>267</v>
      </c>
      <c r="C8">
        <v>268.39999999999998</v>
      </c>
      <c r="D8">
        <v>271.5</v>
      </c>
      <c r="F8">
        <f t="shared" si="0"/>
        <v>-1.3999999999999773</v>
      </c>
      <c r="G8">
        <f t="shared" si="1"/>
        <v>3.1000000000000227</v>
      </c>
    </row>
    <row r="9" spans="1:7">
      <c r="A9">
        <v>400000</v>
      </c>
      <c r="B9">
        <v>269.5</v>
      </c>
      <c r="C9">
        <v>270.5</v>
      </c>
      <c r="D9">
        <v>273.2</v>
      </c>
      <c r="F9">
        <f t="shared" si="0"/>
        <v>-1</v>
      </c>
      <c r="G9">
        <f t="shared" si="1"/>
        <v>2.6999999999999886</v>
      </c>
    </row>
    <row r="10" spans="1:7">
      <c r="A10">
        <v>500000</v>
      </c>
      <c r="B10">
        <v>272</v>
      </c>
      <c r="C10">
        <v>273</v>
      </c>
      <c r="D10">
        <v>274.7</v>
      </c>
      <c r="F10">
        <f t="shared" si="0"/>
        <v>-1</v>
      </c>
      <c r="G10">
        <f t="shared" si="1"/>
        <v>1.6999999999999886</v>
      </c>
    </row>
    <row r="11" spans="1:7">
      <c r="A11">
        <v>800000</v>
      </c>
      <c r="B11">
        <v>278.39999999999998</v>
      </c>
      <c r="C11">
        <v>278.39999999999998</v>
      </c>
      <c r="D11">
        <v>278.39999999999998</v>
      </c>
      <c r="F11">
        <f t="shared" si="0"/>
        <v>0</v>
      </c>
      <c r="G11">
        <f t="shared" si="1"/>
        <v>0</v>
      </c>
    </row>
    <row r="12" spans="1:7">
      <c r="A12">
        <v>999999</v>
      </c>
      <c r="B12">
        <v>278.39999999999998</v>
      </c>
      <c r="C12">
        <v>278.39999999999998</v>
      </c>
      <c r="D12">
        <v>278.39999999999998</v>
      </c>
      <c r="F12">
        <f t="shared" si="0"/>
        <v>0</v>
      </c>
      <c r="G12">
        <f t="shared" si="1"/>
        <v>0</v>
      </c>
    </row>
    <row r="15" spans="1:7">
      <c r="A15" t="s">
        <v>4</v>
      </c>
    </row>
    <row r="16" spans="1:7">
      <c r="A16">
        <v>0</v>
      </c>
      <c r="B16">
        <f>C16-5.5</f>
        <v>257.93</v>
      </c>
      <c r="C16">
        <v>263.43</v>
      </c>
      <c r="D16">
        <f>C16+4.5</f>
        <v>267.93</v>
      </c>
    </row>
    <row r="17" spans="1:6">
      <c r="A17">
        <v>50000</v>
      </c>
      <c r="B17">
        <f>C17-5.6</f>
        <v>258.33</v>
      </c>
      <c r="C17">
        <v>263.93</v>
      </c>
      <c r="D17">
        <f>C17+4.3</f>
        <v>268.23</v>
      </c>
      <c r="F17" s="1">
        <f>C17-C16</f>
        <v>0.5</v>
      </c>
    </row>
    <row r="18" spans="1:6">
      <c r="A18">
        <v>100000</v>
      </c>
      <c r="B18">
        <f>C18-4.75</f>
        <v>259.77</v>
      </c>
      <c r="C18">
        <v>264.52</v>
      </c>
      <c r="D18">
        <f>C18+3.95</f>
        <v>268.46999999999997</v>
      </c>
      <c r="F18" s="1">
        <f t="shared" ref="F18:F33" si="2">C18-C17</f>
        <v>0.58999999999997499</v>
      </c>
    </row>
    <row r="19" spans="1:6">
      <c r="A19">
        <v>150000</v>
      </c>
      <c r="B19">
        <f>(B18+B20)/2</f>
        <v>261.64</v>
      </c>
      <c r="C19">
        <v>265.22000000000003</v>
      </c>
      <c r="D19">
        <f>(D18+D20)/2</f>
        <v>268.93999999999994</v>
      </c>
      <c r="F19" s="1">
        <f t="shared" si="2"/>
        <v>0.70000000000004547</v>
      </c>
    </row>
    <row r="20" spans="1:6">
      <c r="A20">
        <v>200000</v>
      </c>
      <c r="B20">
        <f>C20-2.5</f>
        <v>263.51</v>
      </c>
      <c r="C20">
        <v>266.01</v>
      </c>
      <c r="D20">
        <f>C20+3.4</f>
        <v>269.40999999999997</v>
      </c>
      <c r="F20" s="1">
        <f t="shared" si="2"/>
        <v>0.78999999999996362</v>
      </c>
    </row>
    <row r="21" spans="1:6">
      <c r="A21">
        <v>250000</v>
      </c>
      <c r="B21" s="2">
        <f>(B20+B22)/2</f>
        <v>265.005</v>
      </c>
      <c r="C21">
        <v>266.91000000000003</v>
      </c>
      <c r="D21" s="2">
        <f>(D20+D22)/2</f>
        <v>270.20499999999998</v>
      </c>
      <c r="F21" s="1">
        <f t="shared" si="2"/>
        <v>0.90000000000003411</v>
      </c>
    </row>
    <row r="22" spans="1:6">
      <c r="A22">
        <v>300000</v>
      </c>
      <c r="B22">
        <f>C22-1.4</f>
        <v>266.5</v>
      </c>
      <c r="C22">
        <v>267.89999999999998</v>
      </c>
      <c r="D22">
        <f>C22+3.1</f>
        <v>271</v>
      </c>
      <c r="F22" s="1">
        <f t="shared" si="2"/>
        <v>0.98999999999995225</v>
      </c>
    </row>
    <row r="23" spans="1:6">
      <c r="A23">
        <v>350000</v>
      </c>
      <c r="B23" s="2">
        <f>(B22+B24)/2</f>
        <v>267.84500000000003</v>
      </c>
      <c r="C23">
        <v>269</v>
      </c>
      <c r="D23" s="2">
        <f>(D22+D24)/2</f>
        <v>271.94499999999999</v>
      </c>
      <c r="F23" s="1">
        <f t="shared" si="2"/>
        <v>1.1000000000000227</v>
      </c>
    </row>
    <row r="24" spans="1:6">
      <c r="A24">
        <v>400000</v>
      </c>
      <c r="B24">
        <f>C24-1</f>
        <v>269.19</v>
      </c>
      <c r="C24">
        <v>270.19</v>
      </c>
      <c r="D24">
        <f>C24+2.7</f>
        <v>272.89</v>
      </c>
      <c r="F24" s="1">
        <f t="shared" si="2"/>
        <v>1.1899999999999977</v>
      </c>
    </row>
    <row r="25" spans="1:6">
      <c r="A25">
        <v>450000</v>
      </c>
      <c r="B25" s="2">
        <f>(B24+B26)/2</f>
        <v>270.53499999999997</v>
      </c>
      <c r="C25">
        <v>271.49</v>
      </c>
      <c r="D25" s="2">
        <f>(D24+D26)/2</f>
        <v>273.73500000000001</v>
      </c>
      <c r="F25" s="1">
        <f t="shared" si="2"/>
        <v>1.3000000000000114</v>
      </c>
    </row>
    <row r="26" spans="1:6">
      <c r="A26">
        <v>500000</v>
      </c>
      <c r="B26">
        <f>C26-1</f>
        <v>271.88</v>
      </c>
      <c r="C26">
        <v>272.88</v>
      </c>
      <c r="D26">
        <f>C26+1.7</f>
        <v>274.58</v>
      </c>
      <c r="F26" s="1">
        <f t="shared" si="2"/>
        <v>1.3899999999999864</v>
      </c>
    </row>
    <row r="27" spans="1:6">
      <c r="A27">
        <v>550000</v>
      </c>
      <c r="B27" s="2">
        <f>(B29-B26)/3+B26</f>
        <v>273.79166666666669</v>
      </c>
      <c r="C27">
        <v>274.38</v>
      </c>
      <c r="D27" s="2">
        <f>(D29-D26)/3+D26</f>
        <v>276.04166666666669</v>
      </c>
      <c r="F27" s="1">
        <f t="shared" si="2"/>
        <v>1.5</v>
      </c>
    </row>
    <row r="28" spans="1:6">
      <c r="A28">
        <v>600000</v>
      </c>
      <c r="B28" s="1">
        <f>(B29-B26)*2/3+B26</f>
        <v>275.70333333333332</v>
      </c>
      <c r="C28">
        <v>275.97000000000003</v>
      </c>
      <c r="D28" s="1">
        <f>(D29-D26)*2/3+D26</f>
        <v>277.50333333333333</v>
      </c>
      <c r="F28" s="1">
        <f t="shared" si="2"/>
        <v>1.5900000000000318</v>
      </c>
    </row>
    <row r="29" spans="1:6">
      <c r="A29">
        <v>650000</v>
      </c>
      <c r="B29" s="2">
        <f>(B26+B32)/2</f>
        <v>277.61500000000001</v>
      </c>
      <c r="C29">
        <v>277.67</v>
      </c>
      <c r="D29" s="2">
        <f>(D26+D32)/2</f>
        <v>278.96500000000003</v>
      </c>
      <c r="F29" s="1">
        <f t="shared" si="2"/>
        <v>1.6999999999999886</v>
      </c>
    </row>
    <row r="30" spans="1:6">
      <c r="A30">
        <v>700000</v>
      </c>
      <c r="B30" s="2">
        <f>(B32-B29)/3+B29</f>
        <v>279.5266666666667</v>
      </c>
      <c r="C30">
        <v>279.45999999999998</v>
      </c>
      <c r="D30" s="2">
        <f>(D32-D29)/3+D29</f>
        <v>280.42666666666668</v>
      </c>
      <c r="F30" s="1">
        <f t="shared" si="2"/>
        <v>1.7899999999999636</v>
      </c>
    </row>
    <row r="31" spans="1:6">
      <c r="A31">
        <v>750000</v>
      </c>
      <c r="B31" s="2">
        <f>(B32-B29)*2/3+B29</f>
        <v>281.43833333333333</v>
      </c>
      <c r="C31">
        <v>281.36</v>
      </c>
      <c r="D31" s="2">
        <f>(D32-D29)*2/3+D29</f>
        <v>281.88833333333338</v>
      </c>
      <c r="F31" s="1">
        <f t="shared" si="2"/>
        <v>1.9000000000000341</v>
      </c>
    </row>
    <row r="32" spans="1:6">
      <c r="A32">
        <v>800000</v>
      </c>
      <c r="B32">
        <f>C32</f>
        <v>283.35000000000002</v>
      </c>
      <c r="C32">
        <v>283.35000000000002</v>
      </c>
      <c r="D32">
        <f>C32</f>
        <v>283.35000000000002</v>
      </c>
      <c r="F32" s="1">
        <f t="shared" si="2"/>
        <v>1.9900000000000091</v>
      </c>
    </row>
    <row r="33" spans="1:6">
      <c r="A33">
        <v>999999</v>
      </c>
      <c r="B33">
        <f>C33</f>
        <v>283.35000000000002</v>
      </c>
      <c r="C33">
        <v>283.35000000000002</v>
      </c>
      <c r="D33">
        <f>C33</f>
        <v>283.35000000000002</v>
      </c>
      <c r="F33" s="1">
        <f t="shared" si="2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Gerspach</dc:creator>
  <cp:lastModifiedBy>Diane Gerspach</cp:lastModifiedBy>
  <dcterms:created xsi:type="dcterms:W3CDTF">2011-03-09T20:53:53Z</dcterms:created>
  <dcterms:modified xsi:type="dcterms:W3CDTF">2011-03-10T16:39:41Z</dcterms:modified>
</cp:coreProperties>
</file>